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2k12fsv.shiroishi-net.local\01000000白石町\01100000下水道課\01庶務係\01 H29\経営比較分析表\【経営比較分析表】2016_414255_47_1718\"/>
    </mc:Choice>
  </mc:AlternateContent>
  <workbookProtection workbookPassword="B319" lockStructure="1"/>
  <bookViews>
    <workbookView xWindow="0" yWindow="0" windowWidth="28800" windowHeight="1221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<sst xmlns="http://schemas.openxmlformats.org/spreadsheetml/2006/main" count="240" uniqueCount="125">
  <si>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</si>
  <si>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</si>
  <si>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</si>
  <si>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</si>
  <si>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</si>
  <si>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</si>
  <si>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</si>
  <si>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</si>
  <si>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</si>
  <si>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</si>
  <si>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</si>
  <si>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</si>
  <si>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</si>
  <si>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</si>
  <si>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</si>
  <si>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</si>
  <si>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</si>
  <si>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</si>
  <si>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</si>
  <si>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</si>
  <si>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</si>
  <si>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</si>
  <si>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</si>
  <si>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</si>
  <si>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</si>
  <si>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</si>
  <si>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</si>
  <si>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</si>
  <si>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</si>
  <si>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</si>
  <si>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</si>
  <si>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</si>
  <si>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</si>
  <si>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</si>
  <si>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</si>
  <si>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</si>
  <si>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</si>
  <si>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</si>
  <si>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</si>
  <si>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</si>
  <si>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</si>
  <si>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</si>
  <si>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</si>
  <si>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</si>
  <si>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</si>
  <si>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</si>
  <si>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</si>
  <si>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</si>
  <si>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</si>
  <si>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</si>
  <si>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</si>
  <si>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</si>
  <si>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</si>
  <si>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</si>
  <si>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</si>
  <si>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</si>
  <si>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</si>
  <si>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</si>
  <si>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</si>
  <si>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</si>
  <si>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</si>
  <si>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</si>
  <si>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</si>
  <si>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</si>
  <si>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</si>
  <si>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</si>
  <si>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</si>
  <si>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</si>
  <si>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</si>
  <si>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</si>
  <si>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</si>
  <si>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</si>
  <si>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</si>
  <si>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</si>
  <si>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</si>
  <si>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</si>
  <si>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</si>
  <si>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</si>
  <si>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</si>
  <si>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</si>
  <si>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</si>
  <si>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</si>
  <si>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</si>
  <si>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</si>
  <si>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</si>
  <si>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</si>
  <si>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</si>
  <si>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</si>
  <si>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</si>
  <si>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</si>
  <si>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</si>
  <si>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</si>
  <si>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</si>
  <si>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</si>
  <si>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</si>
  <si>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</si>
  <si>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</si>
  <si>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</si>
  <si>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</si>
  <si>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</si>
  <si>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</si>
  <si>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</si>
  <si>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</si>
  <si>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</si>
  <si>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</si>
  <si>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</si>
  <si>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</si>
  <si>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</si>
  <si>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</si>
  <si>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白石町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</si>
  <si>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</si>
  <si>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</si>
  <si>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</si>
  <si>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</si>
  <si>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</si>
  <si>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</si>
  <si>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</si>
  <si>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</si>
  <si>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</si>
  <si>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</si>
  <si>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</si>
  <si>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</si>
  <si>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農業集落排水事業においては、４か所の処理施設があるが、供用開始から１７年が経過した施設もあり、経年劣化や老朽化が進行している。　　　　　平成２７年度から、施設の機能強化事業を実施し、硫化水素対策装置の設置など処理場の腐食対策等を行い、施設の長寿命化を図っている。</t>
    <rPh sb="0" eb="2">
      <t>ノウギョウ</t>
    </rPh>
    <rPh sb="2" eb="4">
      <t>シュウラク</t>
    </rPh>
    <rPh sb="4" eb="6">
      <t>ハイスイ</t>
    </rPh>
    <rPh sb="6" eb="8">
      <t>ジギョウ</t>
    </rPh>
    <rPh sb="16" eb="17">
      <t>ショ</t>
    </rPh>
    <rPh sb="18" eb="20">
      <t>ショリ</t>
    </rPh>
    <rPh sb="20" eb="22">
      <t>シセツ</t>
    </rPh>
    <rPh sb="27" eb="29">
      <t>キョウヨウ</t>
    </rPh>
    <rPh sb="29" eb="31">
      <t>カイシ</t>
    </rPh>
    <rPh sb="35" eb="36">
      <t>ネン</t>
    </rPh>
    <rPh sb="37" eb="39">
      <t>ケイカ</t>
    </rPh>
    <rPh sb="41" eb="43">
      <t>シセツ</t>
    </rPh>
    <rPh sb="47" eb="49">
      <t>ケイネン</t>
    </rPh>
    <rPh sb="49" eb="51">
      <t>レッカ</t>
    </rPh>
    <rPh sb="52" eb="55">
      <t>ロウキュウカ</t>
    </rPh>
    <rPh sb="56" eb="58">
      <t>シンコウ</t>
    </rPh>
    <rPh sb="68" eb="70">
      <t>ヘイセイ</t>
    </rPh>
    <rPh sb="72" eb="74">
      <t>ネンド</t>
    </rPh>
    <rPh sb="77" eb="79">
      <t>シセツ</t>
    </rPh>
    <rPh sb="80" eb="82">
      <t>キノウ</t>
    </rPh>
    <rPh sb="82" eb="84">
      <t>キョウカ</t>
    </rPh>
    <rPh sb="84" eb="86">
      <t>ジギョウ</t>
    </rPh>
    <rPh sb="87" eb="89">
      <t>ジッシ</t>
    </rPh>
    <rPh sb="91" eb="93">
      <t>リュウカ</t>
    </rPh>
    <rPh sb="93" eb="95">
      <t>スイソ</t>
    </rPh>
    <rPh sb="95" eb="97">
      <t>タイサク</t>
    </rPh>
    <rPh sb="97" eb="99">
      <t>ソウチ</t>
    </rPh>
    <rPh sb="100" eb="102">
      <t>セッチ</t>
    </rPh>
    <rPh sb="104" eb="107">
      <t>ショリジョウ</t>
    </rPh>
    <rPh sb="108" eb="110">
      <t>フショク</t>
    </rPh>
    <rPh sb="110" eb="112">
      <t>タイサク</t>
    </rPh>
    <rPh sb="112" eb="113">
      <t>トウ</t>
    </rPh>
    <rPh sb="114" eb="115">
      <t>オコナ</t>
    </rPh>
    <rPh sb="117" eb="119">
      <t>シセツ</t>
    </rPh>
    <rPh sb="120" eb="124">
      <t>チョウジュミョウカ</t>
    </rPh>
    <rPh sb="125" eb="126">
      <t>ハカダンタイヘイキンチシセツリヨウリツヒクスイセンカリツヒクユウシュウスイリョウカクホショリシセツショリノウリョクナイシンキカニュウソクシンハカカダイ</t>
    </rPh>
    <phoneticPr fontId="4"/>
  </si>
  <si>
    <t>今後も継続して接続促進を図り、有収水量の確保と水洗化の向上に努め、経営の健全化に努める。　　機能強化事業に取り組むとともに、施設利用率が低い施設については、統合も含めて検討し、下水道事業の経営効率化を図る。　　　　　　　　　　　　平成３０年度は、前年度に引き続き未接続世帯への広報活動を行い、接続を促進する計画としている。</t>
    <rPh sb="0" eb="2">
      <t>コンゴ</t>
    </rPh>
    <rPh sb="3" eb="5">
      <t>ケイゾク</t>
    </rPh>
    <rPh sb="7" eb="9">
      <t>セツゾク</t>
    </rPh>
    <rPh sb="9" eb="11">
      <t>ソクシン</t>
    </rPh>
    <rPh sb="12" eb="13">
      <t>ハカ</t>
    </rPh>
    <rPh sb="15" eb="17">
      <t>ユウシュウ</t>
    </rPh>
    <rPh sb="17" eb="19">
      <t>スイリョウ</t>
    </rPh>
    <rPh sb="20" eb="22">
      <t>カクホ</t>
    </rPh>
    <rPh sb="23" eb="26">
      <t>スイセンカ</t>
    </rPh>
    <rPh sb="27" eb="29">
      <t>コウジョウ</t>
    </rPh>
    <rPh sb="30" eb="31">
      <t>ツト</t>
    </rPh>
    <rPh sb="33" eb="35">
      <t>ケイエイ</t>
    </rPh>
    <rPh sb="36" eb="39">
      <t>ケンゼンカ</t>
    </rPh>
    <rPh sb="40" eb="41">
      <t>ツト</t>
    </rPh>
    <rPh sb="46" eb="48">
      <t>キノウ</t>
    </rPh>
    <rPh sb="48" eb="50">
      <t>キョウカ</t>
    </rPh>
    <rPh sb="50" eb="52">
      <t>ジギョウ</t>
    </rPh>
    <rPh sb="53" eb="54">
      <t>ト</t>
    </rPh>
    <rPh sb="55" eb="56">
      <t>ク</t>
    </rPh>
    <rPh sb="62" eb="64">
      <t>シセツ</t>
    </rPh>
    <rPh sb="64" eb="66">
      <t>リヨウ</t>
    </rPh>
    <rPh sb="66" eb="67">
      <t>リツ</t>
    </rPh>
    <rPh sb="68" eb="69">
      <t>ヒク</t>
    </rPh>
    <rPh sb="70" eb="72">
      <t>シセツ</t>
    </rPh>
    <rPh sb="78" eb="80">
      <t>トウゴウ</t>
    </rPh>
    <rPh sb="81" eb="82">
      <t>フク</t>
    </rPh>
    <rPh sb="84" eb="86">
      <t>ケントウ</t>
    </rPh>
    <rPh sb="88" eb="91">
      <t>ゲスイドウ</t>
    </rPh>
    <rPh sb="91" eb="93">
      <t>ジギョウ</t>
    </rPh>
    <rPh sb="94" eb="96">
      <t>ケイエイ</t>
    </rPh>
    <rPh sb="96" eb="99">
      <t>コウリツカ</t>
    </rPh>
    <rPh sb="100" eb="101">
      <t>ハカ</t>
    </rPh>
    <rPh sb="115" eb="117">
      <t>ヘイセイ</t>
    </rPh>
    <rPh sb="119" eb="121">
      <t>ネンド</t>
    </rPh>
    <rPh sb="123" eb="126">
      <t>ゼンネンド</t>
    </rPh>
    <rPh sb="127" eb="128">
      <t>ヒ</t>
    </rPh>
    <rPh sb="129" eb="130">
      <t>ツヅ</t>
    </rPh>
    <rPh sb="131" eb="134">
      <t>ミセツゾク</t>
    </rPh>
    <rPh sb="134" eb="136">
      <t>セタイ</t>
    </rPh>
    <rPh sb="138" eb="140">
      <t>コウホウ</t>
    </rPh>
    <rPh sb="140" eb="142">
      <t>カツドウ</t>
    </rPh>
    <rPh sb="143" eb="144">
      <t>オコナ</t>
    </rPh>
    <rPh sb="146" eb="148">
      <t>セツゾク</t>
    </rPh>
    <rPh sb="149" eb="151">
      <t>ソクシン</t>
    </rPh>
    <rPh sb="153" eb="155">
      <t>ケイカク</t>
    </rPh>
    <phoneticPr fontId="4"/>
  </si>
  <si>
    <t>農業集落排水事業においては、平成２４年６月に須古地区水処理センターの供用開始をもって、整備事業が完了した。平成２４年～２６年度については、須古地区の接続促進のため、下水道使用料の減免を行ったため、維持管理費の伸びに対して使用料の伸びが鈍く、収益的収支比率が落ち込んでいるが、減免期間が終了となった平成２７年度以降には、収益的収支比率が回復している。　　　　　　　　　　平成２８年度からは、国からの指定により基準内繰り入れの見直しのため④⑤⑥が改善され、黒字になっているが、維持管理費等の費用は使用料で賄うことができず、一般会計からの繰入金等に依存している。　　　　　　　　　　　　　　　　　　　　　類似団体平均値よりも、施設利用率が低く水洗化率も低いので、有収水量確保のため処理施設の処理能力内での新規加入の促進を図ることがこれからの課題である。</t>
    <rPh sb="0" eb="2">
      <t>ノウギョウ</t>
    </rPh>
    <rPh sb="2" eb="4">
      <t>シュウラク</t>
    </rPh>
    <rPh sb="4" eb="6">
      <t>ハイスイ</t>
    </rPh>
    <rPh sb="6" eb="8">
      <t>ジギョウ</t>
    </rPh>
    <rPh sb="14" eb="16">
      <t>ヘイセイ</t>
    </rPh>
    <rPh sb="299" eb="301">
      <t>ルイジ</t>
    </rPh>
    <rPh sb="301" eb="303">
      <t>ダンタイ</t>
    </rPh>
    <rPh sb="303" eb="306">
      <t>ヘイキンチ</t>
    </rPh>
    <rPh sb="310" eb="312">
      <t>シセツ</t>
    </rPh>
    <rPh sb="312" eb="314">
      <t>リヨウ</t>
    </rPh>
    <rPh sb="314" eb="315">
      <t>リツ</t>
    </rPh>
    <rPh sb="316" eb="317">
      <t>ヒク</t>
    </rPh>
    <rPh sb="318" eb="321">
      <t>スイセンカ</t>
    </rPh>
    <rPh sb="321" eb="322">
      <t>リツ</t>
    </rPh>
    <rPh sb="323" eb="324">
      <t>ヒク</t>
    </rPh>
    <rPh sb="328" eb="330">
      <t>ユウシュウ</t>
    </rPh>
    <rPh sb="330" eb="332">
      <t>スイリョウ</t>
    </rPh>
    <rPh sb="332" eb="334">
      <t>カクホ</t>
    </rPh>
    <rPh sb="337" eb="339">
      <t>ショリ</t>
    </rPh>
    <rPh sb="339" eb="341">
      <t>シセツ</t>
    </rPh>
    <rPh sb="342" eb="344">
      <t>ショリ</t>
    </rPh>
    <rPh sb="344" eb="346">
      <t>ノウリョク</t>
    </rPh>
    <rPh sb="346" eb="347">
      <t>ナイ</t>
    </rPh>
    <rPh sb="349" eb="351">
      <t>シンキ</t>
    </rPh>
    <rPh sb="351" eb="353">
      <t>カニュウ</t>
    </rPh>
    <rPh sb="354" eb="356">
      <t>ソクシン</t>
    </rPh>
    <rPh sb="357" eb="358">
      <t>ハカ</t>
    </rPh>
    <rPh sb="367" eb="369">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</si>
</sst>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23-45AF-B4C8-7240557AF3AD}"/>
            </c:ext>
          </c:extLst>
        </c:ser>
        <c:dLbls>
          <c:showLegendKey val="0"/>
          <c:showVal val="0"/>
          <c:showCatName val="0"/>
          <c:showSerName val="0"/>
          <c:showPercent val="0"/>
          <c:showBubbleSize val="0"/>
        </c:dLbls>
        <c:gapWidth val="150"/>
        <c:axId val="100169984"/>
        <c:axId val="10023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extLst>
            <c:ext xmlns:c16="http://schemas.microsoft.com/office/drawing/2014/chart" uri="{C3380CC4-5D6E-409C-BE32-E72D297353CC}">
              <c16:uniqueId val="{00000001-4223-45AF-B4C8-7240557AF3AD}"/>
            </c:ext>
          </c:extLst>
        </c:ser>
        <c:dLbls>
          <c:showLegendKey val="0"/>
          <c:showVal val="0"/>
          <c:showCatName val="0"/>
          <c:showSerName val="0"/>
          <c:showPercent val="0"/>
          <c:showBubbleSize val="0"/>
        </c:dLbls>
        <c:marker val="1"/>
        <c:smooth val="0"/>
        <c:axId val="100169984"/>
        <c:axId val="100237696"/>
      </c:lineChart>
      <c:dateAx>
        <c:axId val="100169984"/>
        <c:scaling>
          <c:orientation val="minMax"/>
        </c:scaling>
        <c:delete val="1"/>
        <c:axPos val="b"/>
        <c:numFmt formatCode="ge" sourceLinked="1"/>
        <c:majorTickMark val="none"/>
        <c:minorTickMark val="none"/>
        <c:tickLblPos val="none"/>
        <c:crossAx val="100237696"/>
        <c:crosses val="autoZero"/>
        <c:auto val="1"/>
        <c:lblOffset val="100"/>
        <c:baseTimeUnit val="years"/>
      </c:dateAx>
      <c:valAx>
        <c:axId val="10023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6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32.28</c:v>
                </c:pt>
                <c:pt idx="1">
                  <c:v>36.729999999999997</c:v>
                </c:pt>
                <c:pt idx="2">
                  <c:v>38.64</c:v>
                </c:pt>
                <c:pt idx="3">
                  <c:v>39.369999999999997</c:v>
                </c:pt>
                <c:pt idx="4">
                  <c:v>40.97</c:v>
                </c:pt>
              </c:numCache>
            </c:numRef>
          </c:val>
          <c:extLst>
            <c:ext xmlns:c16="http://schemas.microsoft.com/office/drawing/2014/chart" uri="{C3380CC4-5D6E-409C-BE32-E72D297353CC}">
              <c16:uniqueId val="{00000000-94D3-4719-BE6B-5C1BFB825913}"/>
            </c:ext>
          </c:extLst>
        </c:ser>
        <c:dLbls>
          <c:showLegendKey val="0"/>
          <c:showVal val="0"/>
          <c:showCatName val="0"/>
          <c:showSerName val="0"/>
          <c:showPercent val="0"/>
          <c:showBubbleSize val="0"/>
        </c:dLbls>
        <c:gapWidth val="150"/>
        <c:axId val="118885760"/>
        <c:axId val="11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extLst>
            <c:ext xmlns:c16="http://schemas.microsoft.com/office/drawing/2014/chart" uri="{C3380CC4-5D6E-409C-BE32-E72D297353CC}">
              <c16:uniqueId val="{00000001-94D3-4719-BE6B-5C1BFB825913}"/>
            </c:ext>
          </c:extLst>
        </c:ser>
        <c:dLbls>
          <c:showLegendKey val="0"/>
          <c:showVal val="0"/>
          <c:showCatName val="0"/>
          <c:showSerName val="0"/>
          <c:showPercent val="0"/>
          <c:showBubbleSize val="0"/>
        </c:dLbls>
        <c:marker val="1"/>
        <c:smooth val="0"/>
        <c:axId val="118885760"/>
        <c:axId val="118892032"/>
      </c:lineChart>
      <c:dateAx>
        <c:axId val="118885760"/>
        <c:scaling>
          <c:orientation val="minMax"/>
        </c:scaling>
        <c:delete val="1"/>
        <c:axPos val="b"/>
        <c:numFmt formatCode="ge" sourceLinked="1"/>
        <c:majorTickMark val="none"/>
        <c:minorTickMark val="none"/>
        <c:tickLblPos val="none"/>
        <c:crossAx val="118892032"/>
        <c:crosses val="autoZero"/>
        <c:auto val="1"/>
        <c:lblOffset val="100"/>
        <c:baseTimeUnit val="years"/>
      </c:dateAx>
      <c:valAx>
        <c:axId val="11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59.52</c:v>
                </c:pt>
                <c:pt idx="1">
                  <c:v>64.67</c:v>
                </c:pt>
                <c:pt idx="2">
                  <c:v>67.5</c:v>
                </c:pt>
                <c:pt idx="3">
                  <c:v>73.260000000000005</c:v>
                </c:pt>
                <c:pt idx="4">
                  <c:v>71.53</c:v>
                </c:pt>
              </c:numCache>
            </c:numRef>
          </c:val>
          <c:extLst>
            <c:ext xmlns:c16="http://schemas.microsoft.com/office/drawing/2014/chart" uri="{C3380CC4-5D6E-409C-BE32-E72D297353CC}">
              <c16:uniqueId val="{00000000-C111-44FC-9693-5E09EEC3DEE0}"/>
            </c:ext>
          </c:extLst>
        </c:ser>
        <c:dLbls>
          <c:showLegendKey val="0"/>
          <c:showVal val="0"/>
          <c:showCatName val="0"/>
          <c:showSerName val="0"/>
          <c:showPercent val="0"/>
          <c:showBubbleSize val="0"/>
        </c:dLbls>
        <c:gapWidth val="150"/>
        <c:axId val="118922240"/>
        <c:axId val="118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extLst>
            <c:ext xmlns:c16="http://schemas.microsoft.com/office/drawing/2014/chart" uri="{C3380CC4-5D6E-409C-BE32-E72D297353CC}">
              <c16:uniqueId val="{00000001-C111-44FC-9693-5E09EEC3DEE0}"/>
            </c:ext>
          </c:extLst>
        </c:ser>
        <c:dLbls>
          <c:showLegendKey val="0"/>
          <c:showVal val="0"/>
          <c:showCatName val="0"/>
          <c:showSerName val="0"/>
          <c:showPercent val="0"/>
          <c:showBubbleSize val="0"/>
        </c:dLbls>
        <c:marker val="1"/>
        <c:smooth val="0"/>
        <c:axId val="118922240"/>
        <c:axId val="118928512"/>
      </c:lineChart>
      <c:dateAx>
        <c:axId val="118922240"/>
        <c:scaling>
          <c:orientation val="minMax"/>
        </c:scaling>
        <c:delete val="1"/>
        <c:axPos val="b"/>
        <c:numFmt formatCode="ge" sourceLinked="1"/>
        <c:majorTickMark val="none"/>
        <c:minorTickMark val="none"/>
        <c:tickLblPos val="none"/>
        <c:crossAx val="118928512"/>
        <c:crosses val="autoZero"/>
        <c:auto val="1"/>
        <c:lblOffset val="100"/>
        <c:baseTimeUnit val="years"/>
      </c:dateAx>
      <c:valAx>
        <c:axId val="118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91.35</c:v>
                </c:pt>
                <c:pt idx="1">
                  <c:v>80.72</c:v>
                </c:pt>
                <c:pt idx="2">
                  <c:v>80.98</c:v>
                </c:pt>
                <c:pt idx="3">
                  <c:v>89.59</c:v>
                </c:pt>
                <c:pt idx="4">
                  <c:v>100.29</c:v>
                </c:pt>
              </c:numCache>
            </c:numRef>
          </c:val>
          <c:extLst>
            <c:ext xmlns:c16="http://schemas.microsoft.com/office/drawing/2014/chart" uri="{C3380CC4-5D6E-409C-BE32-E72D297353CC}">
              <c16:uniqueId val="{00000000-408A-424F-9C26-3695CB564D5E}"/>
            </c:ext>
          </c:extLst>
        </c:ser>
        <c:dLbls>
          <c:showLegendKey val="0"/>
          <c:showVal val="0"/>
          <c:showCatName val="0"/>
          <c:showSerName val="0"/>
          <c:showPercent val="0"/>
          <c:showBubbleSize val="0"/>
        </c:dLbls>
        <c:gapWidth val="150"/>
        <c:axId val="90642304"/>
        <c:axId val="1002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8A-424F-9C26-3695CB564D5E}"/>
            </c:ext>
          </c:extLst>
        </c:ser>
        <c:dLbls>
          <c:showLegendKey val="0"/>
          <c:showVal val="0"/>
          <c:showCatName val="0"/>
          <c:showSerName val="0"/>
          <c:showPercent val="0"/>
          <c:showBubbleSize val="0"/>
        </c:dLbls>
        <c:marker val="1"/>
        <c:smooth val="0"/>
        <c:axId val="90642304"/>
        <c:axId val="100249600"/>
      </c:lineChart>
      <c:dateAx>
        <c:axId val="90642304"/>
        <c:scaling>
          <c:orientation val="minMax"/>
        </c:scaling>
        <c:delete val="1"/>
        <c:axPos val="b"/>
        <c:numFmt formatCode="ge" sourceLinked="1"/>
        <c:majorTickMark val="none"/>
        <c:minorTickMark val="none"/>
        <c:tickLblPos val="none"/>
        <c:crossAx val="100249600"/>
        <c:crosses val="autoZero"/>
        <c:auto val="1"/>
        <c:lblOffset val="100"/>
        <c:baseTimeUnit val="years"/>
      </c:dateAx>
      <c:valAx>
        <c:axId val="1002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4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5CD-435F-B8D7-71A77729E90A}"/>
            </c:ext>
          </c:extLst>
        </c:ser>
        <c:dLbls>
          <c:showLegendKey val="0"/>
          <c:showVal val="0"/>
          <c:showCatName val="0"/>
          <c:showSerName val="0"/>
          <c:showPercent val="0"/>
          <c:showBubbleSize val="0"/>
        </c:dLbls>
        <c:gapWidth val="150"/>
        <c:axId val="100279808"/>
        <c:axId val="100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CD-435F-B8D7-71A77729E90A}"/>
            </c:ext>
          </c:extLst>
        </c:ser>
        <c:dLbls>
          <c:showLegendKey val="0"/>
          <c:showVal val="0"/>
          <c:showCatName val="0"/>
          <c:showSerName val="0"/>
          <c:showPercent val="0"/>
          <c:showBubbleSize val="0"/>
        </c:dLbls>
        <c:marker val="1"/>
        <c:smooth val="0"/>
        <c:axId val="100279808"/>
        <c:axId val="100281728"/>
      </c:lineChart>
      <c:dateAx>
        <c:axId val="100279808"/>
        <c:scaling>
          <c:orientation val="minMax"/>
        </c:scaling>
        <c:delete val="1"/>
        <c:axPos val="b"/>
        <c:numFmt formatCode="ge" sourceLinked="1"/>
        <c:majorTickMark val="none"/>
        <c:minorTickMark val="none"/>
        <c:tickLblPos val="none"/>
        <c:crossAx val="100281728"/>
        <c:crosses val="autoZero"/>
        <c:auto val="1"/>
        <c:lblOffset val="100"/>
        <c:baseTimeUnit val="years"/>
      </c:dateAx>
      <c:valAx>
        <c:axId val="1002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922-4461-8CB8-6B567438CBBC}"/>
            </c:ext>
          </c:extLst>
        </c:ser>
        <c:dLbls>
          <c:showLegendKey val="0"/>
          <c:showVal val="0"/>
          <c:showCatName val="0"/>
          <c:showSerName val="0"/>
          <c:showPercent val="0"/>
          <c:showBubbleSize val="0"/>
        </c:dLbls>
        <c:gapWidth val="150"/>
        <c:axId val="118301824"/>
        <c:axId val="11830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22-4461-8CB8-6B567438CBBC}"/>
            </c:ext>
          </c:extLst>
        </c:ser>
        <c:dLbls>
          <c:showLegendKey val="0"/>
          <c:showVal val="0"/>
          <c:showCatName val="0"/>
          <c:showSerName val="0"/>
          <c:showPercent val="0"/>
          <c:showBubbleSize val="0"/>
        </c:dLbls>
        <c:marker val="1"/>
        <c:smooth val="0"/>
        <c:axId val="118301824"/>
        <c:axId val="118303744"/>
      </c:lineChart>
      <c:dateAx>
        <c:axId val="118301824"/>
        <c:scaling>
          <c:orientation val="minMax"/>
        </c:scaling>
        <c:delete val="1"/>
        <c:axPos val="b"/>
        <c:numFmt formatCode="ge" sourceLinked="1"/>
        <c:majorTickMark val="none"/>
        <c:minorTickMark val="none"/>
        <c:tickLblPos val="none"/>
        <c:crossAx val="118303744"/>
        <c:crosses val="autoZero"/>
        <c:auto val="1"/>
        <c:lblOffset val="100"/>
        <c:baseTimeUnit val="years"/>
      </c:dateAx>
      <c:valAx>
        <c:axId val="11830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9E-44DA-82AB-DCA9915BEDEF}"/>
            </c:ext>
          </c:extLst>
        </c:ser>
        <c:dLbls>
          <c:showLegendKey val="0"/>
          <c:showVal val="0"/>
          <c:showCatName val="0"/>
          <c:showSerName val="0"/>
          <c:showPercent val="0"/>
          <c:showBubbleSize val="0"/>
        </c:dLbls>
        <c:gapWidth val="150"/>
        <c:axId val="118318208"/>
        <c:axId val="11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9E-44DA-82AB-DCA9915BEDEF}"/>
            </c:ext>
          </c:extLst>
        </c:ser>
        <c:dLbls>
          <c:showLegendKey val="0"/>
          <c:showVal val="0"/>
          <c:showCatName val="0"/>
          <c:showSerName val="0"/>
          <c:showPercent val="0"/>
          <c:showBubbleSize val="0"/>
        </c:dLbls>
        <c:marker val="1"/>
        <c:smooth val="0"/>
        <c:axId val="118318208"/>
        <c:axId val="118320128"/>
      </c:lineChart>
      <c:dateAx>
        <c:axId val="118318208"/>
        <c:scaling>
          <c:orientation val="minMax"/>
        </c:scaling>
        <c:delete val="1"/>
        <c:axPos val="b"/>
        <c:numFmt formatCode="ge" sourceLinked="1"/>
        <c:majorTickMark val="none"/>
        <c:minorTickMark val="none"/>
        <c:tickLblPos val="none"/>
        <c:crossAx val="118320128"/>
        <c:crosses val="autoZero"/>
        <c:auto val="1"/>
        <c:lblOffset val="100"/>
        <c:baseTimeUnit val="years"/>
      </c:dateAx>
      <c:valAx>
        <c:axId val="11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40-4993-A49C-5C42503650F2}"/>
            </c:ext>
          </c:extLst>
        </c:ser>
        <c:dLbls>
          <c:showLegendKey val="0"/>
          <c:showVal val="0"/>
          <c:showCatName val="0"/>
          <c:showSerName val="0"/>
          <c:showPercent val="0"/>
          <c:showBubbleSize val="0"/>
        </c:dLbls>
        <c:gapWidth val="150"/>
        <c:axId val="118346496"/>
        <c:axId val="1183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40-4993-A49C-5C42503650F2}"/>
            </c:ext>
          </c:extLst>
        </c:ser>
        <c:dLbls>
          <c:showLegendKey val="0"/>
          <c:showVal val="0"/>
          <c:showCatName val="0"/>
          <c:showSerName val="0"/>
          <c:showPercent val="0"/>
          <c:showBubbleSize val="0"/>
        </c:dLbls>
        <c:marker val="1"/>
        <c:smooth val="0"/>
        <c:axId val="118346496"/>
        <c:axId val="118348416"/>
      </c:lineChart>
      <c:dateAx>
        <c:axId val="118346496"/>
        <c:scaling>
          <c:orientation val="minMax"/>
        </c:scaling>
        <c:delete val="1"/>
        <c:axPos val="b"/>
        <c:numFmt formatCode="ge" sourceLinked="1"/>
        <c:majorTickMark val="none"/>
        <c:minorTickMark val="none"/>
        <c:tickLblPos val="none"/>
        <c:crossAx val="118348416"/>
        <c:crosses val="autoZero"/>
        <c:auto val="1"/>
        <c:lblOffset val="100"/>
        <c:baseTimeUnit val="years"/>
      </c:dateAx>
      <c:valAx>
        <c:axId val="11834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2916.08</c:v>
                </c:pt>
                <c:pt idx="1">
                  <c:v>2351.83</c:v>
                </c:pt>
                <c:pt idx="2">
                  <c:v>2031.21</c:v>
                </c:pt>
                <c:pt idx="3">
                  <c:v>1695.87</c:v>
                </c:pt>
                <c:pt idx="4" formatCode="#,##0.00;&quot;△&quot;#,##0.00">
                  <c:v>0</c:v>
                </c:pt>
              </c:numCache>
            </c:numRef>
          </c:val>
          <c:extLst>
            <c:ext xmlns:c16="http://schemas.microsoft.com/office/drawing/2014/chart" uri="{C3380CC4-5D6E-409C-BE32-E72D297353CC}">
              <c16:uniqueId val="{00000000-B01F-42A9-9AF7-5A18E15C11A9}"/>
            </c:ext>
          </c:extLst>
        </c:ser>
        <c:dLbls>
          <c:showLegendKey val="0"/>
          <c:showVal val="0"/>
          <c:showCatName val="0"/>
          <c:showSerName val="0"/>
          <c:showPercent val="0"/>
          <c:showBubbleSize val="0"/>
        </c:dLbls>
        <c:gapWidth val="150"/>
        <c:axId val="118714752"/>
        <c:axId val="11871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extLst>
            <c:ext xmlns:c16="http://schemas.microsoft.com/office/drawing/2014/chart" uri="{C3380CC4-5D6E-409C-BE32-E72D297353CC}">
              <c16:uniqueId val="{00000001-B01F-42A9-9AF7-5A18E15C11A9}"/>
            </c:ext>
          </c:extLst>
        </c:ser>
        <c:dLbls>
          <c:showLegendKey val="0"/>
          <c:showVal val="0"/>
          <c:showCatName val="0"/>
          <c:showSerName val="0"/>
          <c:showPercent val="0"/>
          <c:showBubbleSize val="0"/>
        </c:dLbls>
        <c:marker val="1"/>
        <c:smooth val="0"/>
        <c:axId val="118714752"/>
        <c:axId val="118716672"/>
      </c:lineChart>
      <c:dateAx>
        <c:axId val="118714752"/>
        <c:scaling>
          <c:orientation val="minMax"/>
        </c:scaling>
        <c:delete val="1"/>
        <c:axPos val="b"/>
        <c:numFmt formatCode="ge" sourceLinked="1"/>
        <c:majorTickMark val="none"/>
        <c:minorTickMark val="none"/>
        <c:tickLblPos val="none"/>
        <c:crossAx val="118716672"/>
        <c:crosses val="autoZero"/>
        <c:auto val="1"/>
        <c:lblOffset val="100"/>
        <c:baseTimeUnit val="years"/>
      </c:dateAx>
      <c:valAx>
        <c:axId val="11871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1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40.06</c:v>
                </c:pt>
                <c:pt idx="1">
                  <c:v>45.59</c:v>
                </c:pt>
                <c:pt idx="2">
                  <c:v>41.16</c:v>
                </c:pt>
                <c:pt idx="3">
                  <c:v>45.61</c:v>
                </c:pt>
                <c:pt idx="4">
                  <c:v>74.95</c:v>
                </c:pt>
              </c:numCache>
            </c:numRef>
          </c:val>
          <c:extLst>
            <c:ext xmlns:c16="http://schemas.microsoft.com/office/drawing/2014/chart" uri="{C3380CC4-5D6E-409C-BE32-E72D297353CC}">
              <c16:uniqueId val="{00000000-E809-4277-B949-9F4A395A408E}"/>
            </c:ext>
          </c:extLst>
        </c:ser>
        <c:dLbls>
          <c:showLegendKey val="0"/>
          <c:showVal val="0"/>
          <c:showCatName val="0"/>
          <c:showSerName val="0"/>
          <c:showPercent val="0"/>
          <c:showBubbleSize val="0"/>
        </c:dLbls>
        <c:gapWidth val="150"/>
        <c:axId val="118833152"/>
        <c:axId val="11883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extLst>
            <c:ext xmlns:c16="http://schemas.microsoft.com/office/drawing/2014/chart" uri="{C3380CC4-5D6E-409C-BE32-E72D297353CC}">
              <c16:uniqueId val="{00000001-E809-4277-B949-9F4A395A408E}"/>
            </c:ext>
          </c:extLst>
        </c:ser>
        <c:dLbls>
          <c:showLegendKey val="0"/>
          <c:showVal val="0"/>
          <c:showCatName val="0"/>
          <c:showSerName val="0"/>
          <c:showPercent val="0"/>
          <c:showBubbleSize val="0"/>
        </c:dLbls>
        <c:marker val="1"/>
        <c:smooth val="0"/>
        <c:axId val="118833152"/>
        <c:axId val="118835072"/>
      </c:lineChart>
      <c:dateAx>
        <c:axId val="118833152"/>
        <c:scaling>
          <c:orientation val="minMax"/>
        </c:scaling>
        <c:delete val="1"/>
        <c:axPos val="b"/>
        <c:numFmt formatCode="ge" sourceLinked="1"/>
        <c:majorTickMark val="none"/>
        <c:minorTickMark val="none"/>
        <c:tickLblPos val="none"/>
        <c:crossAx val="118835072"/>
        <c:crosses val="autoZero"/>
        <c:auto val="1"/>
        <c:lblOffset val="100"/>
        <c:baseTimeUnit val="years"/>
      </c:dateAx>
      <c:valAx>
        <c:axId val="118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3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449.57</c:v>
                </c:pt>
                <c:pt idx="1">
                  <c:v>400.3</c:v>
                </c:pt>
                <c:pt idx="2">
                  <c:v>475.44</c:v>
                </c:pt>
                <c:pt idx="3">
                  <c:v>426.96</c:v>
                </c:pt>
                <c:pt idx="4">
                  <c:v>266.92</c:v>
                </c:pt>
              </c:numCache>
            </c:numRef>
          </c:val>
          <c:extLst>
            <c:ext xmlns:c16="http://schemas.microsoft.com/office/drawing/2014/chart" uri="{C3380CC4-5D6E-409C-BE32-E72D297353CC}">
              <c16:uniqueId val="{00000000-9065-40AC-9139-790D4B1D2235}"/>
            </c:ext>
          </c:extLst>
        </c:ser>
        <c:dLbls>
          <c:showLegendKey val="0"/>
          <c:showVal val="0"/>
          <c:showCatName val="0"/>
          <c:showSerName val="0"/>
          <c:showPercent val="0"/>
          <c:showBubbleSize val="0"/>
        </c:dLbls>
        <c:gapWidth val="150"/>
        <c:axId val="118845440"/>
        <c:axId val="118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extLst>
            <c:ext xmlns:c16="http://schemas.microsoft.com/office/drawing/2014/chart" uri="{C3380CC4-5D6E-409C-BE32-E72D297353CC}">
              <c16:uniqueId val="{00000001-9065-40AC-9139-790D4B1D2235}"/>
            </c:ext>
          </c:extLst>
        </c:ser>
        <c:dLbls>
          <c:showLegendKey val="0"/>
          <c:showVal val="0"/>
          <c:showCatName val="0"/>
          <c:showSerName val="0"/>
          <c:showPercent val="0"/>
          <c:showBubbleSize val="0"/>
        </c:dLbls>
        <c:marker val="1"/>
        <c:smooth val="0"/>
        <c:axId val="118845440"/>
        <c:axId val="118847360"/>
      </c:lineChart>
      <c:dateAx>
        <c:axId val="118845440"/>
        <c:scaling>
          <c:orientation val="minMax"/>
        </c:scaling>
        <c:delete val="1"/>
        <c:axPos val="b"/>
        <c:numFmt formatCode="ge" sourceLinked="1"/>
        <c:majorTickMark val="none"/>
        <c:minorTickMark val="none"/>
        <c:tickLblPos val="none"/>
        <c:crossAx val="118847360"/>
        <c:crosses val="autoZero"/>
        <c:auto val="1"/>
        <c:lblOffset val="100"/>
        <c:baseTimeUnit val="years"/>
      </c:dateAx>
      <c:valAx>
        <c:axId val="118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Q13" zoomScaleNormal="100" workbookViewId="0">
      <selection activeCell="BL16" sqref="BL16:BZ44"/>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佐賀県　白石町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121</v>
      </c>
      <c r="AE8" s="73"/>
      <c r="AF8" s="73"/>
      <c r="AG8" s="73"/>
      <c r="AH8" s="73"/>
      <c r="AI8" s="73"/>
      <c r="AJ8" s="73"/>
      <c r="AK8" s="4"/>
      <c r="AL8" s="67">
        <f>データ!S6</f>
        <v>24010</v>
      </c>
      <c r="AM8" s="67"/>
      <c r="AN8" s="67"/>
      <c r="AO8" s="67"/>
      <c r="AP8" s="67"/>
      <c r="AQ8" s="67"/>
      <c r="AR8" s="67"/>
      <c r="AS8" s="67"/>
      <c r="AT8" s="66">
        <f>データ!T6</f>
        <v>99.56</v>
      </c>
      <c r="AU8" s="66"/>
      <c r="AV8" s="66"/>
      <c r="AW8" s="66"/>
      <c r="AX8" s="66"/>
      <c r="AY8" s="66"/>
      <c r="AZ8" s="66"/>
      <c r="BA8" s="66"/>
      <c r="BB8" s="66">
        <f>データ!U6</f>
        <v>241.16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20.39</v>
      </c>
      <c r="Q10" s="66"/>
      <c r="R10" s="66"/>
      <c r="S10" s="66"/>
      <c r="T10" s="66"/>
      <c r="U10" s="66"/>
      <c r="V10" s="66"/>
      <c r="W10" s="66">
        <f>データ!Q6</f>
        <v>92.12</v>
      </c>
      <c r="X10" s="66"/>
      <c r="Y10" s="66"/>
      <c r="Z10" s="66"/>
      <c r="AA10" s="66"/>
      <c r="AB10" s="66"/>
      <c r="AC10" s="66"/>
      <c r="AD10" s="67">
        <f>データ!R6</f>
        <v>3672</v>
      </c>
      <c r="AE10" s="67"/>
      <c r="AF10" s="67"/>
      <c r="AG10" s="67"/>
      <c r="AH10" s="67"/>
      <c r="AI10" s="67"/>
      <c r="AJ10" s="67"/>
      <c r="AK10" s="2"/>
      <c r="AL10" s="67">
        <f>データ!V6</f>
        <v>4865</v>
      </c>
      <c r="AM10" s="67"/>
      <c r="AN10" s="67"/>
      <c r="AO10" s="67"/>
      <c r="AP10" s="67"/>
      <c r="AQ10" s="67"/>
      <c r="AR10" s="67"/>
      <c r="AS10" s="67"/>
      <c r="AT10" s="66">
        <f>データ!W6</f>
        <v>2.54</v>
      </c>
      <c r="AU10" s="66"/>
      <c r="AV10" s="66"/>
      <c r="AW10" s="66"/>
      <c r="AX10" s="66"/>
      <c r="AY10" s="66"/>
      <c r="AZ10" s="66"/>
      <c r="BA10" s="66"/>
      <c r="BB10" s="66">
        <f>データ!X6</f>
        <v>1915.35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55</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414255</v>
      </c>
      <c r="D6" s="33">
        <f t="shared" si="3"/>
        <v>47</v>
      </c>
      <c r="E6" s="33">
        <f t="shared" si="3"/>
        <v>17</v>
      </c>
      <c r="F6" s="33">
        <f t="shared" si="3"/>
        <v>5</v>
      </c>
      <c r="G6" s="33">
        <f t="shared" si="3"/>
        <v>0</v>
      </c>
      <c r="H6" s="33" t="str">
        <f t="shared" si="3"/>
        <v>佐賀県　白石町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20.39</v>
      </c>
      <c r="Q6" s="34">
        <f t="shared" si="3"/>
        <v>92.12</v>
      </c>
      <c r="R6" s="34">
        <f t="shared" si="3"/>
        <v>3672</v>
      </c>
      <c r="S6" s="34">
        <f t="shared" si="3"/>
        <v>24010</v>
      </c>
      <c r="T6" s="34">
        <f t="shared" si="3"/>
        <v>99.56</v>
      </c>
      <c r="U6" s="34">
        <f t="shared" si="3"/>
        <v>241.16</v>
      </c>
      <c r="V6" s="34">
        <f t="shared" si="3"/>
        <v>4865</v>
      </c>
      <c r="W6" s="34">
        <f t="shared" si="3"/>
        <v>2.54</v>
      </c>
      <c r="X6" s="34">
        <f t="shared" si="3"/>
        <v>1915.35</v>
      </c>
      <c r="Y6" s="35">
        <f>IF(Y7="",NA(),Y7)</f>
        <v>91.35</v>
      </c>
      <c r="Z6" s="35">
        <f t="shared" ref="Z6:AH6" si="4">IF(Z7="",NA(),Z7)</f>
        <v>80.72</v>
      </c>
      <c r="AA6" s="35">
        <f t="shared" si="4"/>
        <v>80.98</v>
      </c>
      <c r="AB6" s="35">
        <f t="shared" si="4"/>
        <v>89.59</v>
      </c>
      <c r="AC6" s="35">
        <f t="shared" si="4"/>
        <v>100.29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2916.08</v>
      </c>
      <c r="BG6" s="35">
        <f t="shared" ref="BG6:BO6" si="7">IF(BG7="",NA(),BG7)</f>
        <v>2351.83</v>
      </c>
      <c r="BH6" s="35">
        <f t="shared" si="7"/>
        <v>2031.21</v>
      </c>
      <c r="BI6" s="35">
        <f t="shared" si="7"/>
        <v>1695.87</v>
      </c>
      <c r="BJ6" s="34">
        <f t="shared" si="7"/>
        <v>0</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40.06</v>
      </c>
      <c r="BR6" s="35">
        <f t="shared" ref="BR6:BZ6" si="8">IF(BR7="",NA(),BR7)</f>
        <v>45.59</v>
      </c>
      <c r="BS6" s="35">
        <f t="shared" si="8"/>
        <v>41.16</v>
      </c>
      <c r="BT6" s="35">
        <f t="shared" si="8"/>
        <v>45.61</v>
      </c>
      <c r="BU6" s="35">
        <f t="shared" si="8"/>
        <v>74.95</v>
      </c>
      <c r="BV6" s="35">
        <f t="shared" si="8"/>
        <v>42.48</v>
      </c>
      <c r="BW6" s="35">
        <f t="shared" si="8"/>
        <v>41.04</v>
      </c>
      <c r="BX6" s="35">
        <f t="shared" si="8"/>
        <v>41.08</v>
      </c>
      <c r="BY6" s="35">
        <f t="shared" si="8"/>
        <v>52.19</v>
      </c>
      <c r="BZ6" s="35">
        <f t="shared" si="8"/>
        <v>55.32</v>
      </c>
      <c r="CA6" s="34" t="str">
        <f>IF(CA7="","",IF(CA7="-","【-】","【"&amp;SUBSTITUTE(TEXT(CA7,"#,##0.00"),"-","△")&amp;"】"))</f>
        <v>【55.73】</v>
      </c>
      <c r="CB6" s="35">
        <f>IF(CB7="",NA(),CB7)</f>
        <v>449.57</v>
      </c>
      <c r="CC6" s="35">
        <f t="shared" ref="CC6:CK6" si="9">IF(CC7="",NA(),CC7)</f>
        <v>400.3</v>
      </c>
      <c r="CD6" s="35">
        <f t="shared" si="9"/>
        <v>475.44</v>
      </c>
      <c r="CE6" s="35">
        <f t="shared" si="9"/>
        <v>426.96</v>
      </c>
      <c r="CF6" s="35">
        <f t="shared" si="9"/>
        <v>266.92</v>
      </c>
      <c r="CG6" s="35">
        <f t="shared" si="9"/>
        <v>343.8</v>
      </c>
      <c r="CH6" s="35">
        <f t="shared" si="9"/>
        <v>357.08</v>
      </c>
      <c r="CI6" s="35">
        <f t="shared" si="9"/>
        <v>378.08</v>
      </c>
      <c r="CJ6" s="35">
        <f t="shared" si="9"/>
        <v>296.14</v>
      </c>
      <c r="CK6" s="35">
        <f t="shared" si="9"/>
        <v>283.17</v>
      </c>
      <c r="CL6" s="34" t="str">
        <f>IF(CL7="","",IF(CL7="-","【-】","【"&amp;SUBSTITUTE(TEXT(CL7,"#,##0.00"),"-","△")&amp;"】"))</f>
        <v>【276.78】</v>
      </c>
      <c r="CM6" s="35">
        <f>IF(CM7="",NA(),CM7)</f>
        <v>32.28</v>
      </c>
      <c r="CN6" s="35">
        <f t="shared" ref="CN6:CV6" si="10">IF(CN7="",NA(),CN7)</f>
        <v>36.729999999999997</v>
      </c>
      <c r="CO6" s="35">
        <f t="shared" si="10"/>
        <v>38.64</v>
      </c>
      <c r="CP6" s="35">
        <f t="shared" si="10"/>
        <v>39.369999999999997</v>
      </c>
      <c r="CQ6" s="35">
        <f t="shared" si="10"/>
        <v>40.97</v>
      </c>
      <c r="CR6" s="35">
        <f t="shared" si="10"/>
        <v>46.06</v>
      </c>
      <c r="CS6" s="35">
        <f t="shared" si="10"/>
        <v>45.95</v>
      </c>
      <c r="CT6" s="35">
        <f t="shared" si="10"/>
        <v>44.69</v>
      </c>
      <c r="CU6" s="35">
        <f t="shared" si="10"/>
        <v>52.31</v>
      </c>
      <c r="CV6" s="35">
        <f t="shared" si="10"/>
        <v>60.65</v>
      </c>
      <c r="CW6" s="34" t="str">
        <f>IF(CW7="","",IF(CW7="-","【-】","【"&amp;SUBSTITUTE(TEXT(CW7,"#,##0.00"),"-","△")&amp;"】"))</f>
        <v>【59.15】</v>
      </c>
      <c r="CX6" s="35">
        <f>IF(CX7="",NA(),CX7)</f>
        <v>59.52</v>
      </c>
      <c r="CY6" s="35">
        <f t="shared" ref="CY6:DG6" si="11">IF(CY7="",NA(),CY7)</f>
        <v>64.67</v>
      </c>
      <c r="CZ6" s="35">
        <f t="shared" si="11"/>
        <v>67.5</v>
      </c>
      <c r="DA6" s="35">
        <f t="shared" si="11"/>
        <v>73.260000000000005</v>
      </c>
      <c r="DB6" s="35">
        <f t="shared" si="11"/>
        <v>71.53</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15">
      <c r="A7" s="28"/>
      <c r="B7" s="37">
        <v>2016</v>
      </c>
      <c r="C7" s="37">
        <v>414255</v>
      </c>
      <c r="D7" s="37">
        <v>47</v>
      </c>
      <c r="E7" s="37">
        <v>17</v>
      </c>
      <c r="F7" s="37">
        <v>5</v>
      </c>
      <c r="G7" s="37">
        <v>0</v>
      </c>
      <c r="H7" s="37" t="s">
        <v>109</v>
      </c>
      <c r="I7" s="37" t="s">
        <v>110</v>
      </c>
      <c r="J7" s="37" t="s">
        <v>111</v>
      </c>
      <c r="K7" s="37" t="s">
        <v>112</v>
      </c>
      <c r="L7" s="37" t="s">
        <v>113</v>
      </c>
      <c r="M7" s="37"/>
      <c r="N7" s="38" t="s">
        <v>114</v>
      </c>
      <c r="O7" s="38" t="s">
        <v>115</v>
      </c>
      <c r="P7" s="38">
        <v>20.39</v>
      </c>
      <c r="Q7" s="38">
        <v>92.12</v>
      </c>
      <c r="R7" s="38">
        <v>3672</v>
      </c>
      <c r="S7" s="38">
        <v>24010</v>
      </c>
      <c r="T7" s="38">
        <v>99.56</v>
      </c>
      <c r="U7" s="38">
        <v>241.16</v>
      </c>
      <c r="V7" s="38">
        <v>4865</v>
      </c>
      <c r="W7" s="38">
        <v>2.54</v>
      </c>
      <c r="X7" s="38">
        <v>1915.35</v>
      </c>
      <c r="Y7" s="38">
        <v>91.35</v>
      </c>
      <c r="Z7" s="38">
        <v>80.72</v>
      </c>
      <c r="AA7" s="38">
        <v>80.98</v>
      </c>
      <c r="AB7" s="38">
        <v>89.59</v>
      </c>
      <c r="AC7" s="38">
        <v>100.29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2916.08</v>
      </c>
      <c r="BG7" s="38">
        <v>2351.83</v>
      </c>
      <c r="BH7" s="38">
        <v>2031.21</v>
      </c>
      <c r="BI7" s="38">
        <v>1695.87</v>
      </c>
      <c r="BJ7" s="38">
        <v>0</v>
      </c>
      <c r="BK7" s="38">
        <v>1144.05</v>
      </c>
      <c r="BL7" s="38">
        <v>1117.1099999999999</v>
      </c>
      <c r="BM7" s="38">
        <v>1161.05</v>
      </c>
      <c r="BN7" s="38">
        <v>1081.8</v>
      </c>
      <c r="BO7" s="38">
        <v>974.93</v>
      </c>
      <c r="BP7" s="38">
        <v>914.53</v>
      </c>
      <c r="BQ7" s="38">
        <v>40.06</v>
      </c>
      <c r="BR7" s="38">
        <v>45.59</v>
      </c>
      <c r="BS7" s="38">
        <v>41.16</v>
      </c>
      <c r="BT7" s="38">
        <v>45.61</v>
      </c>
      <c r="BU7" s="38">
        <v>74.95</v>
      </c>
      <c r="BV7" s="38">
        <v>42.48</v>
      </c>
      <c r="BW7" s="38">
        <v>41.04</v>
      </c>
      <c r="BX7" s="38">
        <v>41.08</v>
      </c>
      <c r="BY7" s="38">
        <v>52.19</v>
      </c>
      <c r="BZ7" s="38">
        <v>55.32</v>
      </c>
      <c r="CA7" s="38">
        <v>55.73</v>
      </c>
      <c r="CB7" s="38">
        <v>449.57</v>
      </c>
      <c r="CC7" s="38">
        <v>400.3</v>
      </c>
      <c r="CD7" s="38">
        <v>475.44</v>
      </c>
      <c r="CE7" s="38">
        <v>426.96</v>
      </c>
      <c r="CF7" s="38">
        <v>266.92</v>
      </c>
      <c r="CG7" s="38">
        <v>343.8</v>
      </c>
      <c r="CH7" s="38">
        <v>357.08</v>
      </c>
      <c r="CI7" s="38">
        <v>378.08</v>
      </c>
      <c r="CJ7" s="38">
        <v>296.14</v>
      </c>
      <c r="CK7" s="38">
        <v>283.17</v>
      </c>
      <c r="CL7" s="38">
        <v>276.77999999999997</v>
      </c>
      <c r="CM7" s="38">
        <v>32.28</v>
      </c>
      <c r="CN7" s="38">
        <v>36.729999999999997</v>
      </c>
      <c r="CO7" s="38">
        <v>38.64</v>
      </c>
      <c r="CP7" s="38">
        <v>39.369999999999997</v>
      </c>
      <c r="CQ7" s="38">
        <v>40.97</v>
      </c>
      <c r="CR7" s="38">
        <v>46.06</v>
      </c>
      <c r="CS7" s="38">
        <v>45.95</v>
      </c>
      <c r="CT7" s="38">
        <v>44.69</v>
      </c>
      <c r="CU7" s="38">
        <v>52.31</v>
      </c>
      <c r="CV7" s="38">
        <v>60.65</v>
      </c>
      <c r="CW7" s="38">
        <v>59.15</v>
      </c>
      <c r="CX7" s="38">
        <v>59.52</v>
      </c>
      <c r="CY7" s="38">
        <v>64.67</v>
      </c>
      <c r="CZ7" s="38">
        <v>67.5</v>
      </c>
      <c r="DA7" s="38">
        <v>73.260000000000005</v>
      </c>
      <c r="DB7" s="38">
        <v>71.53</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2017-12-25T02:33:33Z</dcterms:created>
  <dcterms:modified xsi:type="dcterms:W3CDTF">2018-02-21T00:13:30Z</dcterms:modified>
  <cp:category/>
</cp:coreProperties>
</file>